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65" windowWidth="15570" windowHeight="11760"/>
  </bookViews>
  <sheets>
    <sheet name="Титульный лист" sheetId="5" r:id="rId1"/>
    <sheet name="380-пп (Отчёт)" sheetId="4" r:id="rId2"/>
  </sheets>
  <definedNames>
    <definedName name="_Par179" localSheetId="1">'380-пп (Отчёт)'!$A$34</definedName>
    <definedName name="_Par180" localSheetId="1">'380-пп (Отчёт)'!$B$34</definedName>
    <definedName name="_Par203" localSheetId="1">'380-пп (Отчёт)'!$E$42</definedName>
    <definedName name="_Par204" localSheetId="1">'380-пп (Отчёт)'!$F$42</definedName>
    <definedName name="_Par208" localSheetId="1">'380-пп (Отчёт)'!#REF!</definedName>
    <definedName name="_Par217" localSheetId="1">'380-пп (Отчёт)'!$A$43</definedName>
    <definedName name="_Par235" localSheetId="1">'380-пп (Отчёт)'!#REF!</definedName>
    <definedName name="_Par253" localSheetId="1">'380-пп (Отчёт)'!$A$52</definedName>
    <definedName name="_Par61" localSheetId="1">'380-пп (Отчёт)'!$B$17</definedName>
    <definedName name="_Par62" localSheetId="1">'380-пп (Отчёт)'!$C$17</definedName>
    <definedName name="_Par63" localSheetId="1">'380-пп (Отчёт)'!$D$17</definedName>
    <definedName name="_Par64" localSheetId="1">'380-пп (Отчёт)'!$E$17</definedName>
    <definedName name="_Par97" localSheetId="1">'380-пп (Отчёт)'!$F$25</definedName>
    <definedName name="_Par98" localSheetId="1">'380-пп (Отчёт)'!$G$25</definedName>
    <definedName name="_xlnm.Print_Area" localSheetId="1">'380-пп (Отчёт)'!$A$1:$L$57</definedName>
  </definedNames>
  <calcPr calcId="125725"/>
</workbook>
</file>

<file path=xl/calcChain.xml><?xml version="1.0" encoding="utf-8"?>
<calcChain xmlns="http://schemas.openxmlformats.org/spreadsheetml/2006/main">
  <c r="H52" i="4"/>
  <c r="H46"/>
  <c r="H47"/>
  <c r="H48"/>
  <c r="H49"/>
  <c r="H51"/>
  <c r="H53"/>
  <c r="H54"/>
  <c r="H55"/>
  <c r="H56"/>
  <c r="H44"/>
  <c r="J27"/>
  <c r="J26"/>
  <c r="H27"/>
  <c r="F18"/>
  <c r="G18" s="1"/>
  <c r="H26"/>
  <c r="C35" l="1"/>
  <c r="K26"/>
  <c r="B35" s="1"/>
  <c r="D35" s="1"/>
</calcChain>
</file>

<file path=xl/sharedStrings.xml><?xml version="1.0" encoding="utf-8"?>
<sst xmlns="http://schemas.openxmlformats.org/spreadsheetml/2006/main" count="102" uniqueCount="77">
  <si>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</si>
  <si>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</si>
  <si>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</si>
  <si>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</si>
  <si>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</si>
  <si>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</si>
  <si>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</si>
  <si>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</si>
  <si>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</si>
  <si>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</si>
  <si>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</si>
  <si>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</si>
  <si>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</si>
  <si>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</si>
  <si>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</si>
  <si>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</si>
  <si>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m</t>
  </si>
  <si>
    <t>Наименование работы m "______"</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</si>
  <si>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</si>
  <si>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</si>
  <si>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</si>
  <si>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</si>
  <si>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</si>
  <si>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</si>
  <si>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</si>
  <si>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</si>
  <si>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</si>
  <si>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</si>
  <si>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</si>
  <si>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charset val="204"/>
      </rPr>
      <t>гр. 6</t>
    </r>
    <r>
      <rPr>
        <sz val="11"/>
        <color indexed="8"/>
        <rFont val="Times New Roman"/>
        <family val="1"/>
        <charset val="204"/>
      </rPr>
      <t xml:space="preserve"> / </t>
    </r>
    <r>
      <rPr>
        <sz val="11"/>
        <color indexed="12"/>
        <rFont val="Times New Roman"/>
        <family val="1"/>
        <charset val="204"/>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</si>
  <si>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</si>
  <si>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</si>
  <si>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</si>
  <si>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</si>
  <si>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</si>
  <si>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</si>
  <si>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</si>
  <si>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</si>
  <si>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</si>
  <si>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</si>
  <si>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</si>
  <si>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</si>
  <si>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</si>
  <si>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</si>
  <si>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СОГЛАСОВАНО</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</si>
  <si>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</si>
  <si>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</si>
  <si>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</si>
  <si>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</si>
  <si>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</si>
  <si>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1.4.</t>
  </si>
  <si>
    <t>1.5.</t>
  </si>
  <si>
    <t>2.3.</t>
  </si>
  <si>
    <t>2.4.</t>
  </si>
  <si>
    <t xml:space="preserve">Индекс достижения показателей объема государственных услуг, выполнения работ в отчетном периоде  </t>
  </si>
  <si>
    <r>
      <t xml:space="preserve">(6 месяцев, 9 месяцев, </t>
    </r>
    <r>
      <rPr>
        <u/>
        <sz val="11"/>
        <color indexed="8"/>
        <rFont val="Times New Roman"/>
        <family val="1"/>
        <charset val="204"/>
      </rPr>
      <t>год</t>
    </r>
    <r>
      <rPr>
        <sz val="11"/>
        <color indexed="8"/>
        <rFont val="Times New Roman"/>
        <family val="1"/>
        <charset val="204"/>
      </rPr>
      <t>)</t>
    </r>
  </si>
  <si>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charset val="204"/>
      </rPr>
      <t xml:space="preserve"> в пределах государственного задания</t>
    </r>
    <r>
      <rPr>
        <sz val="11"/>
        <color indexed="8"/>
        <rFont val="Times New Roman"/>
        <family val="1"/>
        <charset val="204"/>
      </rPr>
      <t xml:space="preserve"> за отчетный финансовый год, руб.</t>
    </r>
  </si>
  <si>
    <t xml:space="preserve">Министр социальной защиты населения Тверской области
_______________Е.В. Хохлова
</t>
  </si>
  <si>
    <t>220300000000000010071100</t>
  </si>
  <si>
    <t xml:space="preserve">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    (условия оказание - очное)   </t>
  </si>
  <si>
    <t>Количество потребителей</t>
  </si>
  <si>
    <t>Численность граждан, получивших социальные услуги (Человек) в стационарной форме</t>
  </si>
  <si>
    <t>22031000000000001006100</t>
  </si>
  <si>
    <t xml:space="preserve">Предоставление социального обслуживания в полустационарной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услугх, услуг в целях повышения коммуникативного потенциала получателей социальных услуг, имеющих ограничения жизнедеятельности, в том числе детей-инвалидов, срочных социальных услуг     </t>
  </si>
  <si>
    <t>Численность граждан, получивших социальные услуги (Человек) в полустационарной форме</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</si>
  <si>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</si>
  <si>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Количество нарушений санитарного законодательства в отчетном году, выявленных при проведении проверок (процент)</t>
  </si>
  <si>
    <t>Удовлетворенность получателей социальных услуг в оказанных социальных услугах (процент)</t>
  </si>
  <si>
    <t>Укомплектование организации специалистами, оказывающими социальные услуги (процент)</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</si>
  <si>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 (процент)</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</si>
  <si>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 (процент)</t>
  </si>
  <si>
    <t>2.5.</t>
  </si>
  <si>
    <t>2.6.</t>
  </si>
  <si>
    <r>
      <t>за отчетный период с</t>
    </r>
    <r>
      <rPr>
        <b/>
        <sz val="16"/>
        <color indexed="56"/>
        <rFont val="Times New Roman"/>
        <family val="1"/>
        <charset val="204"/>
      </rPr>
      <t xml:space="preserve"> 01.01.2016 по  31.12.2016</t>
    </r>
  </si>
  <si>
    <t>"Социально-реабилитационный центр для детей и подростков" Торжокского района</t>
  </si>
  <si>
    <t xml:space="preserve">______________О.Г.Беленышева       </t>
  </si>
  <si>
    <t>ГБУ "Социально-реабилитационный центр для несовершеннолетних" Торжокского района</t>
  </si>
</sst>
</file>

<file path=xl/styles.xml><?xml version="1.0" encoding="utf-8"?>
<styleSheet xmlns="http://schemas.openxmlformats.org/spreadsheetml/2006/main">
  <fonts count="20">
    <font>
      <sz val="11"/>
      <color theme="1"/>
      <name val="Calibri"/>
      <family val="2"/>
      <charset val="204"/>
      <scheme val="minor"/>
    </font>
    <font>
      <sz val="11"/>
      <color indexed="8"/>
      <name val="Times New Roman"/>
      <family val="1"/>
      <charset val="204"/>
    </font>
    <font>
      <sz val="11"/>
      <color indexed="12"/>
      <name val="Times New Roman"/>
      <family val="1"/>
      <charset val="204"/>
    </font>
    <font>
      <b/>
      <sz val="11"/>
      <color indexed="8"/>
      <name val="Times New Roman"/>
      <family val="1"/>
      <charset val="204"/>
    </font>
    <font>
      <sz val="11"/>
      <name val="Times New Roman"/>
      <family val="1"/>
      <charset val="204"/>
    </font>
    <font>
      <sz val="11"/>
      <color indexed="8"/>
      <name val="Calibri"/>
      <family val="2"/>
      <charset val="204"/>
    </font>
    <font>
      <b/>
      <sz val="12"/>
      <color indexed="8"/>
      <name val="Times New Roman"/>
      <family val="1"/>
      <charset val="204"/>
    </font>
    <font>
      <sz val="14"/>
      <color indexed="8"/>
      <name val="Times New Roman"/>
      <family val="1"/>
      <charset val="204"/>
    </font>
    <font>
      <sz val="11"/>
      <color indexed="18"/>
      <name val="Times New Roman"/>
      <family val="1"/>
      <charset val="204"/>
    </font>
    <font>
      <sz val="14"/>
      <color indexed="18"/>
      <name val="Times New Roman"/>
      <family val="1"/>
      <charset val="204"/>
    </font>
    <font>
      <u/>
      <sz val="11"/>
      <color indexed="8"/>
      <name val="Times New Roman"/>
      <family val="1"/>
      <charset val="204"/>
    </font>
    <font>
      <b/>
      <sz val="14"/>
      <name val="Times New Roman"/>
      <family val="1"/>
      <charset val="204"/>
    </font>
    <font>
      <b/>
      <sz val="11"/>
      <name val="Times New Roman"/>
      <family val="1"/>
      <charset val="204"/>
    </font>
    <font>
      <sz val="14"/>
      <name val="Times New Roman"/>
      <family val="1"/>
      <charset val="204"/>
    </font>
    <font>
      <sz val="12"/>
      <color indexed="8"/>
      <name val="Times New Roman"/>
      <family val="1"/>
      <charset val="204"/>
    </font>
    <font>
      <sz val="12"/>
      <name val="Times New Roman"/>
      <family val="1"/>
      <charset val="204"/>
    </font>
    <font>
      <b/>
      <sz val="12"/>
      <name val="Times New Roman"/>
      <family val="1"/>
      <charset val="204"/>
    </font>
    <font>
      <b/>
      <sz val="16"/>
      <color indexed="56"/>
      <name val="Times New Roman"/>
      <family val="1"/>
      <charset val="204"/>
    </font>
    <font>
      <sz val="11"/>
      <color theme="1"/>
      <name val="Times New Roman"/>
      <family val="1"/>
      <charset val="204"/>
    </font>
    <font>
      <sz val="12"/>
      <color theme="1"/>
      <name val="Times New Roman"/>
      <family val="2"/>
    </font>
  </fonts>
  <fills count="8">
    <fill>
      <patternFill patternType="none"/>
    </fill>
    <fill>
      <patternFill patternType="gray125"/>
    </fill>
    <fill>
      <patternFill patternType="solid">
        <fgColor indexed="9"/>
        <bgColor indexed="64"/>
      </patternFill>
    </fill>
    <fill>
      <patternFill patternType="solid">
        <fgColor indexed="11"/>
        <bgColor indexed="64"/>
      </patternFill>
    </fill>
    <fill>
      <patternFill patternType="solid">
        <fgColor indexed="15"/>
        <bgColor indexed="64"/>
      </patternFill>
    </fill>
    <fill>
      <patternFill patternType="solid">
        <fgColor theme="0"/>
        <bgColor indexed="64"/>
      </patternFill>
    </fill>
    <fill>
      <patternFill patternType="solid">
        <fgColor rgb="FFFF99FF"/>
        <bgColor indexed="64"/>
      </patternFill>
    </fill>
    <fill>
      <patternFill patternType="solid">
        <fgColor rgb="FFFFFF00"/>
        <bgColor indexed="64"/>
      </patternFill>
    </fill>
  </fills>
  <borders count="5">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9" fontId="5" fillId="0" borderId="0" applyFont="0" applyFill="0" applyBorder="0" applyAlignment="0" applyProtection="0"/>
  </cellStyleXfs>
  <cellXfs count="85">
    <xf numFmtId="0" fontId="0" fillId="0" borderId="0" xfId="0"/>
    <xf numFmtId="0" fontId="4" fillId="0" borderId="1" xfId="0" applyFont="1" applyBorder="1" applyAlignment="1">
      <alignment horizontal="left" vertical="top" wrapText="1"/>
    </xf>
    <xf numFmtId="0" fontId="12"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2" fontId="11" fillId="0" borderId="2" xfId="0" applyNumberFormat="1" applyFont="1" applyBorder="1" applyAlignment="1">
      <alignment horizontal="center" vertical="center" wrapText="1"/>
    </xf>
    <xf numFmtId="0" fontId="1" fillId="0" borderId="0" xfId="0" applyFont="1" applyAlignment="1">
      <alignment horizontal="left" vertical="top" wrapText="1"/>
    </xf>
    <xf numFmtId="0" fontId="1" fillId="0" borderId="2" xfId="0" applyFont="1" applyBorder="1" applyAlignment="1">
      <alignment horizontal="center" vertical="center" wrapText="1"/>
    </xf>
    <xf numFmtId="16" fontId="1"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5" borderId="2" xfId="0" applyFont="1" applyFill="1" applyBorder="1" applyAlignment="1">
      <alignment horizontal="center" vertical="top" wrapText="1"/>
    </xf>
    <xf numFmtId="0" fontId="3" fillId="0" borderId="0" xfId="0" applyFont="1" applyAlignment="1">
      <alignment vertical="top" wrapText="1"/>
    </xf>
    <xf numFmtId="0" fontId="6" fillId="0" borderId="0" xfId="0" applyFont="1" applyAlignment="1">
      <alignment horizontal="right" vertical="top"/>
    </xf>
    <xf numFmtId="0" fontId="12" fillId="2" borderId="2" xfId="0" applyFont="1" applyFill="1" applyBorder="1" applyAlignment="1">
      <alignment horizontal="center" vertical="top" wrapText="1"/>
    </xf>
    <xf numFmtId="0" fontId="8" fillId="0" borderId="2" xfId="0" applyFont="1" applyBorder="1" applyAlignment="1">
      <alignment horizontal="center" vertical="top" wrapText="1"/>
    </xf>
    <xf numFmtId="0" fontId="1" fillId="0" borderId="2" xfId="0" applyFont="1" applyFill="1" applyBorder="1" applyAlignment="1">
      <alignment vertical="top" wrapText="1"/>
    </xf>
    <xf numFmtId="0" fontId="18" fillId="0" borderId="2" xfId="0" applyFont="1" applyFill="1" applyBorder="1" applyAlignment="1">
      <alignment horizontal="center" vertical="top" wrapText="1"/>
    </xf>
    <xf numFmtId="0" fontId="9" fillId="0" borderId="2" xfId="0" applyFont="1" applyFill="1" applyBorder="1" applyAlignment="1">
      <alignment vertical="top" wrapText="1"/>
    </xf>
    <xf numFmtId="0" fontId="8" fillId="0" borderId="2" xfId="0" applyFont="1" applyFill="1" applyBorder="1" applyAlignment="1">
      <alignment vertical="top" wrapText="1"/>
    </xf>
    <xf numFmtId="0" fontId="7" fillId="0" borderId="2" xfId="0" applyFont="1" applyFill="1" applyBorder="1" applyAlignment="1">
      <alignment vertical="top" wrapText="1"/>
    </xf>
    <xf numFmtId="0" fontId="18" fillId="0" borderId="0" xfId="0" applyFont="1" applyAlignment="1">
      <alignment vertical="top"/>
    </xf>
    <xf numFmtId="0" fontId="18" fillId="0" borderId="0" xfId="0" applyFont="1" applyAlignment="1">
      <alignment vertical="top" wrapText="1"/>
    </xf>
    <xf numFmtId="0" fontId="18" fillId="0" borderId="0" xfId="0" applyFont="1" applyAlignment="1">
      <alignment horizontal="left" vertical="top" wrapText="1"/>
    </xf>
    <xf numFmtId="0" fontId="18" fillId="0" borderId="0" xfId="0" applyFont="1"/>
    <xf numFmtId="0" fontId="1" fillId="0" borderId="2" xfId="0" applyFont="1" applyFill="1" applyBorder="1" applyAlignment="1">
      <alignment horizontal="center" vertical="center" wrapText="1"/>
    </xf>
    <xf numFmtId="0" fontId="1" fillId="0" borderId="3" xfId="0" applyFont="1" applyBorder="1" applyAlignment="1">
      <alignment horizontal="center" vertical="center" wrapText="1"/>
    </xf>
    <xf numFmtId="4" fontId="1" fillId="0" borderId="2" xfId="0" applyNumberFormat="1" applyFont="1" applyBorder="1" applyAlignment="1">
      <alignment horizontal="center" vertical="center" wrapText="1"/>
    </xf>
    <xf numFmtId="4" fontId="1" fillId="3" borderId="2" xfId="0" applyNumberFormat="1" applyFont="1" applyFill="1" applyBorder="1" applyAlignment="1">
      <alignment horizontal="center" vertical="center" wrapText="1"/>
    </xf>
    <xf numFmtId="4" fontId="1" fillId="4" borderId="2" xfId="0" applyNumberFormat="1" applyFont="1" applyFill="1" applyBorder="1" applyAlignment="1">
      <alignment horizontal="center" vertical="center" wrapText="1"/>
    </xf>
    <xf numFmtId="9" fontId="18" fillId="0" borderId="0" xfId="1" applyFont="1"/>
    <xf numFmtId="0" fontId="18" fillId="0" borderId="0" xfId="0" applyFont="1" applyBorder="1"/>
    <xf numFmtId="0" fontId="1" fillId="0" borderId="2" xfId="0" applyFont="1" applyBorder="1" applyAlignment="1">
      <alignment horizontal="center" vertical="top" wrapText="1"/>
    </xf>
    <xf numFmtId="4" fontId="1" fillId="0" borderId="2" xfId="0" applyNumberFormat="1" applyFont="1" applyBorder="1" applyAlignment="1">
      <alignment horizontal="center" vertical="top" wrapText="1"/>
    </xf>
    <xf numFmtId="0" fontId="1" fillId="0" borderId="2" xfId="0" applyFont="1" applyFill="1" applyBorder="1" applyAlignment="1">
      <alignment horizontal="center" vertical="top" wrapText="1"/>
    </xf>
    <xf numFmtId="0" fontId="18" fillId="0" borderId="0" xfId="0" applyFont="1" applyFill="1" applyAlignment="1">
      <alignment vertical="top"/>
    </xf>
    <xf numFmtId="0" fontId="18" fillId="0" borderId="0" xfId="0" applyFont="1" applyAlignment="1">
      <alignment vertical="center"/>
    </xf>
    <xf numFmtId="0" fontId="1" fillId="0" borderId="2" xfId="0" applyFont="1" applyBorder="1" applyAlignment="1">
      <alignment vertical="center" wrapText="1"/>
    </xf>
    <xf numFmtId="0" fontId="1" fillId="0" borderId="0"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3" fontId="4" fillId="5" borderId="2" xfId="0" applyNumberFormat="1" applyFont="1" applyFill="1" applyBorder="1" applyAlignment="1">
      <alignment horizontal="center" vertical="top" wrapText="1"/>
    </xf>
    <xf numFmtId="4" fontId="4" fillId="5" borderId="2" xfId="0" applyNumberFormat="1" applyFont="1" applyFill="1" applyBorder="1" applyAlignment="1">
      <alignment horizontal="center" vertical="top" wrapText="1"/>
    </xf>
    <xf numFmtId="4" fontId="18" fillId="0" borderId="2" xfId="0" applyNumberFormat="1" applyFont="1" applyFill="1" applyBorder="1" applyAlignment="1">
      <alignment horizontal="center" vertical="top" wrapText="1"/>
    </xf>
    <xf numFmtId="0" fontId="18" fillId="5" borderId="0" xfId="0" applyFont="1" applyFill="1" applyAlignment="1">
      <alignment vertical="top"/>
    </xf>
    <xf numFmtId="0" fontId="18" fillId="5" borderId="0" xfId="0" applyFont="1" applyFill="1"/>
    <xf numFmtId="0" fontId="1" fillId="5" borderId="2" xfId="0" applyFont="1" applyFill="1" applyBorder="1" applyAlignment="1">
      <alignment horizontal="center" vertical="center" wrapText="1"/>
    </xf>
    <xf numFmtId="4" fontId="1" fillId="5" borderId="2" xfId="0" applyNumberFormat="1" applyFont="1" applyFill="1" applyBorder="1" applyAlignment="1">
      <alignment horizontal="center" vertical="top" wrapText="1"/>
    </xf>
    <xf numFmtId="4" fontId="8" fillId="5" borderId="2" xfId="0" applyNumberFormat="1" applyFont="1" applyFill="1" applyBorder="1" applyAlignment="1">
      <alignment horizontal="center" vertical="top" wrapText="1"/>
    </xf>
    <xf numFmtId="0" fontId="9" fillId="5" borderId="2" xfId="0" applyFont="1" applyFill="1" applyBorder="1" applyAlignment="1">
      <alignment vertical="top" wrapText="1"/>
    </xf>
    <xf numFmtId="0" fontId="18" fillId="5" borderId="0" xfId="0" applyFont="1" applyFill="1" applyAlignment="1">
      <alignment vertical="center"/>
    </xf>
    <xf numFmtId="0" fontId="1" fillId="5" borderId="2" xfId="0" applyFont="1" applyFill="1" applyBorder="1" applyAlignment="1">
      <alignment vertical="center" wrapText="1"/>
    </xf>
    <xf numFmtId="0" fontId="1" fillId="5" borderId="1" xfId="0" applyFont="1" applyFill="1" applyBorder="1" applyAlignment="1">
      <alignment horizontal="center" vertical="center" wrapText="1"/>
    </xf>
    <xf numFmtId="4" fontId="1" fillId="6" borderId="2" xfId="0" applyNumberFormat="1" applyFont="1" applyFill="1" applyBorder="1" applyAlignment="1">
      <alignment horizontal="center" vertical="center" wrapText="1"/>
    </xf>
    <xf numFmtId="49" fontId="13" fillId="0" borderId="2" xfId="0" applyNumberFormat="1" applyFont="1" applyBorder="1" applyAlignment="1">
      <alignment vertical="top" wrapText="1"/>
    </xf>
    <xf numFmtId="49" fontId="7" fillId="0" borderId="2" xfId="0" applyNumberFormat="1" applyFont="1" applyFill="1" applyBorder="1" applyAlignment="1">
      <alignment vertical="top" wrapText="1"/>
    </xf>
    <xf numFmtId="3" fontId="4" fillId="7" borderId="2" xfId="0" applyNumberFormat="1" applyFont="1" applyFill="1" applyBorder="1" applyAlignment="1">
      <alignment horizontal="center" vertical="top" wrapText="1"/>
    </xf>
    <xf numFmtId="0" fontId="18" fillId="7" borderId="2" xfId="0" applyFont="1" applyFill="1" applyBorder="1" applyAlignment="1">
      <alignment horizontal="center" vertical="top" wrapText="1"/>
    </xf>
    <xf numFmtId="0" fontId="19" fillId="0" borderId="2" xfId="0" applyFont="1" applyBorder="1" applyAlignment="1">
      <alignment horizontal="left" vertical="top" wrapText="1"/>
    </xf>
    <xf numFmtId="0" fontId="19" fillId="0" borderId="3" xfId="0" applyFont="1" applyBorder="1" applyAlignment="1">
      <alignment horizontal="left" vertical="top" wrapText="1"/>
    </xf>
    <xf numFmtId="0" fontId="19" fillId="5" borderId="2" xfId="0" applyFont="1" applyFill="1" applyBorder="1" applyAlignment="1">
      <alignment horizontal="left" vertical="top" wrapText="1"/>
    </xf>
    <xf numFmtId="0" fontId="1" fillId="0" borderId="2" xfId="0" applyNumberFormat="1" applyFont="1" applyBorder="1" applyAlignment="1">
      <alignment horizontal="center" vertical="center" wrapText="1"/>
    </xf>
    <xf numFmtId="0" fontId="3" fillId="0" borderId="2" xfId="0" applyFont="1" applyFill="1" applyBorder="1" applyAlignment="1">
      <alignment horizontal="center" vertical="top" wrapText="1"/>
    </xf>
    <xf numFmtId="0" fontId="6" fillId="0" borderId="2" xfId="0" applyFont="1" applyFill="1" applyBorder="1" applyAlignment="1">
      <alignment horizontal="center" vertical="top" wrapText="1"/>
    </xf>
    <xf numFmtId="0" fontId="16" fillId="2" borderId="2" xfId="0" applyFont="1" applyFill="1" applyBorder="1" applyAlignment="1">
      <alignment horizontal="center" vertical="top" wrapText="1"/>
    </xf>
    <xf numFmtId="49" fontId="15" fillId="0" borderId="2" xfId="0" applyNumberFormat="1" applyFont="1" applyBorder="1" applyAlignment="1">
      <alignment horizontal="center" vertical="top" wrapText="1"/>
    </xf>
    <xf numFmtId="49" fontId="14" fillId="0" borderId="2" xfId="0" applyNumberFormat="1" applyFont="1" applyFill="1" applyBorder="1" applyAlignment="1">
      <alignment horizontal="center" vertical="top" wrapText="1"/>
    </xf>
    <xf numFmtId="0" fontId="1" fillId="7" borderId="2" xfId="0" applyFont="1" applyFill="1" applyBorder="1" applyAlignment="1">
      <alignment horizontal="center" vertical="center" wrapText="1"/>
    </xf>
    <xf numFmtId="0" fontId="3" fillId="0" borderId="0" xfId="0" applyFont="1" applyAlignment="1">
      <alignment horizontal="center" vertical="top" wrapText="1"/>
    </xf>
    <xf numFmtId="0" fontId="18" fillId="0" borderId="0" xfId="0" applyFont="1" applyAlignment="1">
      <alignment horizontal="center"/>
    </xf>
    <xf numFmtId="0" fontId="18" fillId="0" borderId="0" xfId="0" applyFont="1" applyBorder="1" applyAlignment="1">
      <alignment horizontal="center"/>
    </xf>
    <xf numFmtId="0" fontId="9" fillId="0" borderId="2" xfId="0" applyFont="1" applyFill="1" applyBorder="1" applyAlignment="1">
      <alignment horizontal="center" vertical="top" wrapText="1"/>
    </xf>
    <xf numFmtId="0" fontId="18" fillId="0" borderId="0" xfId="0" applyFont="1" applyAlignment="1">
      <alignment horizontal="center" vertical="center"/>
    </xf>
    <xf numFmtId="0" fontId="1" fillId="0" borderId="0" xfId="0" applyFont="1" applyAlignment="1">
      <alignment horizontal="left" vertical="top" wrapText="1"/>
    </xf>
    <xf numFmtId="4" fontId="11" fillId="0" borderId="3" xfId="0" applyNumberFormat="1" applyFont="1" applyBorder="1" applyAlignment="1">
      <alignment horizontal="center" vertical="center" wrapText="1"/>
    </xf>
    <xf numFmtId="4" fontId="11" fillId="0" borderId="4" xfId="0" applyNumberFormat="1" applyFont="1" applyBorder="1" applyAlignment="1">
      <alignment horizontal="center" vertical="center" wrapText="1"/>
    </xf>
    <xf numFmtId="0" fontId="1" fillId="5" borderId="2" xfId="0" applyFont="1" applyFill="1" applyBorder="1" applyAlignment="1">
      <alignment horizontal="center" vertical="center" wrapText="1"/>
    </xf>
    <xf numFmtId="0" fontId="1" fillId="0" borderId="0" xfId="0" applyFont="1" applyAlignment="1">
      <alignment horizontal="center" vertical="center"/>
    </xf>
    <xf numFmtId="0" fontId="1" fillId="0" borderId="2" xfId="0" applyFont="1" applyBorder="1" applyAlignment="1">
      <alignment horizontal="center" vertical="center" wrapText="1"/>
    </xf>
    <xf numFmtId="0" fontId="1" fillId="0" borderId="0" xfId="0" applyFont="1" applyAlignment="1">
      <alignment horizontal="center" vertical="top" wrapText="1"/>
    </xf>
    <xf numFmtId="0" fontId="1" fillId="0" borderId="0" xfId="0" applyFont="1" applyBorder="1" applyAlignment="1">
      <alignment horizontal="center" vertical="center"/>
    </xf>
    <xf numFmtId="0" fontId="1" fillId="0" borderId="2"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Alignment="1">
      <alignment horizontal="left" vertical="top" wrapText="1"/>
    </xf>
    <xf numFmtId="0" fontId="6" fillId="0" borderId="0" xfId="0" applyFont="1" applyAlignment="1">
      <alignment horizontal="center" vertical="center"/>
    </xf>
    <xf numFmtId="0" fontId="10" fillId="0" borderId="0" xfId="0" applyFont="1" applyBorder="1" applyAlignment="1">
      <alignment horizontal="center" vertical="center"/>
    </xf>
  </cellXfs>
  <cellStyles count="2">
    <cellStyle name="Обычный" xfId="0" builtinId="0"/>
    <cellStyle name="Процентный" xfId="1" builtinId="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wmf"/><Relationship Id="rId2" Type="http://schemas.openxmlformats.org/officeDocument/2006/relationships/image" Target="../media/image3.wmf"/><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0</xdr:col>
      <xdr:colOff>68199</xdr:colOff>
      <xdr:row>0</xdr:row>
      <xdr:rowOff>0</xdr:rowOff>
    </xdr:from>
    <xdr:to>
      <xdr:col>17</xdr:col>
      <xdr:colOff>397383</xdr:colOff>
      <xdr:row>39</xdr:row>
      <xdr:rowOff>141732</xdr:rowOff>
    </xdr:to>
    <xdr:pic>
      <xdr:nvPicPr>
        <xdr:cNvPr id="2" name="Рисунок 1" descr="Торжок25.jpg"/>
        <xdr:cNvPicPr>
          <a:picLocks noChangeAspect="1"/>
        </xdr:cNvPicPr>
      </xdr:nvPicPr>
      <xdr:blipFill>
        <a:blip xmlns:r="http://schemas.openxmlformats.org/officeDocument/2006/relationships" r:embed="rId1" cstate="print"/>
        <a:stretch>
          <a:fillRect/>
        </a:stretch>
      </xdr:blipFill>
      <xdr:spPr>
        <a:xfrm rot="5400000">
          <a:off x="1628775" y="-1560576"/>
          <a:ext cx="7571232" cy="106923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238125</xdr:colOff>
      <xdr:row>22</xdr:row>
      <xdr:rowOff>1381125</xdr:rowOff>
    </xdr:from>
    <xdr:to>
      <xdr:col>9</xdr:col>
      <xdr:colOff>1619250</xdr:colOff>
      <xdr:row>23</xdr:row>
      <xdr:rowOff>123825</xdr:rowOff>
    </xdr:to>
    <xdr:sp macro="" textlink="">
      <xdr:nvSpPr>
        <xdr:cNvPr id="6642" name="AutoShape 182"/>
        <xdr:cNvSpPr>
          <a:spLocks noChangeAspect="1" noChangeArrowheads="1"/>
        </xdr:cNvSpPr>
      </xdr:nvSpPr>
      <xdr:spPr bwMode="auto">
        <a:xfrm>
          <a:off x="19288125" y="8629650"/>
          <a:ext cx="1381125" cy="200025"/>
        </a:xfrm>
        <a:prstGeom prst="rect">
          <a:avLst/>
        </a:prstGeom>
        <a:noFill/>
        <a:ln w="9525">
          <a:noFill/>
          <a:miter lim="800000"/>
          <a:headEnd/>
          <a:tailEnd/>
        </a:ln>
      </xdr:spPr>
    </xdr:sp>
    <xdr:clientData/>
  </xdr:twoCellAnchor>
  <xdr:twoCellAnchor>
    <xdr:from>
      <xdr:col>9</xdr:col>
      <xdr:colOff>200025</xdr:colOff>
      <xdr:row>22</xdr:row>
      <xdr:rowOff>1362075</xdr:rowOff>
    </xdr:from>
    <xdr:to>
      <xdr:col>9</xdr:col>
      <xdr:colOff>1581150</xdr:colOff>
      <xdr:row>23</xdr:row>
      <xdr:rowOff>104775</xdr:rowOff>
    </xdr:to>
    <xdr:pic>
      <xdr:nvPicPr>
        <xdr:cNvPr id="6643" name="Рисунок 1"/>
        <xdr:cNvPicPr>
          <a:picLocks noChangeAspect="1" noChangeArrowheads="1"/>
        </xdr:cNvPicPr>
      </xdr:nvPicPr>
      <xdr:blipFill>
        <a:blip xmlns:r="http://schemas.openxmlformats.org/officeDocument/2006/relationships" r:embed="rId1" cstate="print"/>
        <a:srcRect/>
        <a:stretch>
          <a:fillRect/>
        </a:stretch>
      </xdr:blipFill>
      <xdr:spPr bwMode="auto">
        <a:xfrm>
          <a:off x="19250025" y="8610600"/>
          <a:ext cx="1381125" cy="200025"/>
        </a:xfrm>
        <a:prstGeom prst="rect">
          <a:avLst/>
        </a:prstGeom>
        <a:noFill/>
        <a:ln w="9525">
          <a:noFill/>
          <a:miter lim="800000"/>
          <a:headEnd/>
          <a:tailEnd/>
        </a:ln>
      </xdr:spPr>
    </xdr:pic>
    <xdr:clientData/>
  </xdr:twoCellAnchor>
  <xdr:twoCellAnchor>
    <xdr:from>
      <xdr:col>10</xdr:col>
      <xdr:colOff>85725</xdr:colOff>
      <xdr:row>25</xdr:row>
      <xdr:rowOff>0</xdr:rowOff>
    </xdr:from>
    <xdr:to>
      <xdr:col>10</xdr:col>
      <xdr:colOff>1685925</xdr:colOff>
      <xdr:row>25</xdr:row>
      <xdr:rowOff>0</xdr:rowOff>
    </xdr:to>
    <xdr:pic>
      <xdr:nvPicPr>
        <xdr:cNvPr id="6644" name="Рисунок 13" descr="base_23988_65412_59"/>
        <xdr:cNvPicPr>
          <a:picLocks noChangeArrowheads="1"/>
        </xdr:cNvPicPr>
      </xdr:nvPicPr>
      <xdr:blipFill>
        <a:blip xmlns:r="http://schemas.openxmlformats.org/officeDocument/2006/relationships" r:embed="rId2"/>
        <a:srcRect/>
        <a:stretch>
          <a:fillRect/>
        </a:stretch>
      </xdr:blipFill>
      <xdr:spPr bwMode="auto">
        <a:xfrm>
          <a:off x="20840700" y="9324975"/>
          <a:ext cx="1600200" cy="0"/>
        </a:xfrm>
        <a:prstGeom prst="rect">
          <a:avLst/>
        </a:prstGeom>
        <a:solidFill>
          <a:srgbClr val="F2DCDB"/>
        </a:solidFill>
        <a:ln w="9525">
          <a:noFill/>
          <a:miter lim="800000"/>
          <a:headEnd/>
          <a:tailEnd/>
        </a:ln>
      </xdr:spPr>
    </xdr:pic>
    <xdr:clientData/>
  </xdr:twoCellAnchor>
  <xdr:twoCellAnchor>
    <xdr:from>
      <xdr:col>3</xdr:col>
      <xdr:colOff>390525</xdr:colOff>
      <xdr:row>34</xdr:row>
      <xdr:rowOff>0</xdr:rowOff>
    </xdr:from>
    <xdr:to>
      <xdr:col>3</xdr:col>
      <xdr:colOff>1933575</xdr:colOff>
      <xdr:row>34</xdr:row>
      <xdr:rowOff>0</xdr:rowOff>
    </xdr:to>
    <xdr:pic>
      <xdr:nvPicPr>
        <xdr:cNvPr id="6645" name="Рисунок 9" descr="base_23988_65412_63"/>
        <xdr:cNvPicPr>
          <a:picLocks noChangeArrowheads="1"/>
        </xdr:cNvPicPr>
      </xdr:nvPicPr>
      <xdr:blipFill>
        <a:blip xmlns:r="http://schemas.openxmlformats.org/officeDocument/2006/relationships" r:embed="rId3"/>
        <a:srcRect/>
        <a:stretch>
          <a:fillRect/>
        </a:stretch>
      </xdr:blipFill>
      <xdr:spPr bwMode="auto">
        <a:xfrm>
          <a:off x="8134350" y="15887700"/>
          <a:ext cx="1543050" cy="0"/>
        </a:xfrm>
        <a:prstGeom prst="rect">
          <a:avLst/>
        </a:prstGeom>
        <a:solidFill>
          <a:srgbClr val="F2DCDB"/>
        </a:solid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
  <sheetViews>
    <sheetView tabSelected="1" zoomScaleNormal="100" workbookViewId="0">
      <selection activeCell="D16" sqref="D16"/>
    </sheetView>
  </sheetViews>
  <sheetFormatPr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L57"/>
  <sheetViews>
    <sheetView view="pageBreakPreview" topLeftCell="B1" zoomScale="87" zoomScaleSheetLayoutView="87" workbookViewId="0">
      <selection activeCell="F55" sqref="F55"/>
    </sheetView>
  </sheetViews>
  <sheetFormatPr defaultColWidth="9.140625" defaultRowHeight="15"/>
  <cols>
    <col min="1" max="1" width="7.85546875" style="22" customWidth="1"/>
    <col min="2" max="2" width="55" style="22" customWidth="1"/>
    <col min="3" max="3" width="53.28515625" style="22" customWidth="1"/>
    <col min="4" max="4" width="29" style="22" customWidth="1"/>
    <col min="5" max="5" width="29.7109375" style="22" customWidth="1"/>
    <col min="6" max="6" width="31.7109375" style="67" customWidth="1"/>
    <col min="7" max="7" width="26" style="22" customWidth="1"/>
    <col min="8" max="8" width="26.5703125" style="22" customWidth="1"/>
    <col min="9" max="9" width="26.5703125" style="43" customWidth="1"/>
    <col min="10" max="10" width="25.5703125" style="22" customWidth="1"/>
    <col min="11" max="11" width="25.28515625" style="22" customWidth="1"/>
    <col min="12" max="12" width="26.28515625" style="22" customWidth="1"/>
    <col min="13" max="16384" width="9.140625" style="22"/>
  </cols>
  <sheetData>
    <row r="1" spans="1:12" s="19" customFormat="1" ht="15.75">
      <c r="B1" s="10" t="s">
        <v>43</v>
      </c>
      <c r="C1" s="20"/>
      <c r="F1" s="66" t="s">
        <v>44</v>
      </c>
      <c r="G1" s="11"/>
      <c r="I1" s="42"/>
      <c r="L1" s="10"/>
    </row>
    <row r="2" spans="1:12" s="19" customFormat="1" ht="15.75">
      <c r="B2" s="5" t="s">
        <v>45</v>
      </c>
      <c r="C2" s="21"/>
      <c r="F2" s="77" t="s">
        <v>57</v>
      </c>
      <c r="G2" s="11"/>
      <c r="I2" s="42"/>
      <c r="L2" s="82"/>
    </row>
    <row r="3" spans="1:12" s="19" customFormat="1" ht="30">
      <c r="B3" s="71" t="s">
        <v>74</v>
      </c>
      <c r="C3" s="21"/>
      <c r="F3" s="77"/>
      <c r="G3" s="11"/>
      <c r="I3" s="42"/>
      <c r="L3" s="82"/>
    </row>
    <row r="4" spans="1:12" s="19" customFormat="1" ht="15.75">
      <c r="B4" s="71" t="s">
        <v>75</v>
      </c>
      <c r="C4" s="21"/>
      <c r="F4" s="77"/>
      <c r="G4" s="11"/>
      <c r="I4" s="42"/>
      <c r="L4" s="82"/>
    </row>
    <row r="5" spans="1:12" ht="15.75">
      <c r="A5" s="83" t="s">
        <v>6</v>
      </c>
      <c r="B5" s="83"/>
      <c r="C5" s="83"/>
      <c r="D5" s="83"/>
      <c r="E5" s="83"/>
      <c r="F5" s="83"/>
      <c r="G5" s="83"/>
    </row>
    <row r="6" spans="1:12">
      <c r="A6" s="78" t="s">
        <v>46</v>
      </c>
      <c r="B6" s="78"/>
      <c r="C6" s="78"/>
      <c r="D6" s="78"/>
      <c r="E6" s="78"/>
      <c r="F6" s="78"/>
      <c r="G6" s="78"/>
    </row>
    <row r="7" spans="1:12">
      <c r="A7" s="84" t="s">
        <v>76</v>
      </c>
      <c r="B7" s="84"/>
      <c r="C7" s="84"/>
      <c r="D7" s="84"/>
      <c r="E7" s="84"/>
      <c r="F7" s="84"/>
      <c r="G7" s="84"/>
    </row>
    <row r="8" spans="1:12">
      <c r="A8" s="75" t="s">
        <v>4</v>
      </c>
      <c r="B8" s="75"/>
      <c r="C8" s="75"/>
      <c r="D8" s="75"/>
      <c r="E8" s="75"/>
      <c r="F8" s="75"/>
      <c r="G8" s="75"/>
    </row>
    <row r="9" spans="1:12">
      <c r="A9" s="75"/>
      <c r="B9" s="75"/>
      <c r="C9" s="75"/>
      <c r="D9" s="75"/>
      <c r="E9" s="75"/>
      <c r="F9" s="75"/>
      <c r="G9" s="75"/>
    </row>
    <row r="10" spans="1:12" ht="20.25">
      <c r="A10" s="75" t="s">
        <v>73</v>
      </c>
      <c r="B10" s="75"/>
      <c r="C10" s="75"/>
      <c r="D10" s="75"/>
      <c r="E10" s="75"/>
      <c r="F10" s="75"/>
      <c r="G10" s="75"/>
    </row>
    <row r="11" spans="1:12">
      <c r="A11" s="75" t="s">
        <v>55</v>
      </c>
      <c r="B11" s="75"/>
      <c r="C11" s="75"/>
      <c r="D11" s="75"/>
      <c r="E11" s="75"/>
      <c r="F11" s="75"/>
      <c r="G11" s="75"/>
    </row>
    <row r="12" spans="1:12" ht="11.25" customHeight="1">
      <c r="A12" s="75"/>
      <c r="B12" s="75"/>
      <c r="C12" s="75"/>
      <c r="D12" s="75"/>
      <c r="E12" s="75"/>
      <c r="F12" s="75"/>
      <c r="G12" s="75"/>
    </row>
    <row r="13" spans="1:12">
      <c r="A13" s="75" t="s">
        <v>7</v>
      </c>
      <c r="B13" s="75"/>
      <c r="C13" s="75"/>
      <c r="D13" s="75"/>
      <c r="E13" s="75"/>
      <c r="F13" s="75"/>
      <c r="G13" s="75"/>
    </row>
    <row r="14" spans="1:12">
      <c r="A14" s="75" t="s">
        <v>3</v>
      </c>
      <c r="B14" s="75"/>
      <c r="C14" s="75"/>
      <c r="D14" s="75"/>
      <c r="E14" s="75"/>
      <c r="F14" s="75"/>
      <c r="G14" s="75"/>
    </row>
    <row r="15" spans="1:12" ht="18.75" customHeight="1"/>
    <row r="16" spans="1:12" ht="178.5" customHeight="1">
      <c r="A16" s="6" t="s">
        <v>0</v>
      </c>
      <c r="B16" s="23" t="s">
        <v>38</v>
      </c>
      <c r="C16" s="23" t="s">
        <v>56</v>
      </c>
      <c r="D16" s="23" t="s">
        <v>39</v>
      </c>
      <c r="E16" s="23" t="s">
        <v>40</v>
      </c>
      <c r="F16" s="6" t="s">
        <v>31</v>
      </c>
      <c r="G16" s="24" t="s">
        <v>5</v>
      </c>
    </row>
    <row r="17" spans="1:12">
      <c r="A17" s="6">
        <v>1</v>
      </c>
      <c r="B17" s="6">
        <v>2</v>
      </c>
      <c r="C17" s="6">
        <v>3</v>
      </c>
      <c r="D17" s="6">
        <v>4</v>
      </c>
      <c r="E17" s="6">
        <v>5</v>
      </c>
      <c r="F17" s="6" t="s">
        <v>37</v>
      </c>
      <c r="G17" s="6">
        <v>7</v>
      </c>
    </row>
    <row r="18" spans="1:12" ht="23.25" customHeight="1">
      <c r="A18" s="25"/>
      <c r="B18" s="51">
        <v>8392361.4600000009</v>
      </c>
      <c r="C18" s="25">
        <v>0</v>
      </c>
      <c r="D18" s="26">
        <v>816192.54</v>
      </c>
      <c r="E18" s="27">
        <v>8718823.4000000004</v>
      </c>
      <c r="F18" s="25">
        <f>E18/(B18+C18+D18)</f>
        <v>0.94681786087153319</v>
      </c>
      <c r="G18" s="25" t="str">
        <f>IF(F18&lt;0.8,"!!!!!!!!!!!","-")</f>
        <v>-</v>
      </c>
      <c r="H18" s="28"/>
    </row>
    <row r="19" spans="1:12" ht="23.25" customHeight="1">
      <c r="A19" s="29"/>
      <c r="B19" s="29"/>
      <c r="C19" s="29"/>
      <c r="D19" s="29"/>
      <c r="E19" s="29"/>
      <c r="F19" s="68"/>
      <c r="G19" s="29"/>
    </row>
    <row r="20" spans="1:12">
      <c r="A20" s="75" t="s">
        <v>8</v>
      </c>
      <c r="B20" s="75"/>
      <c r="C20" s="75"/>
      <c r="D20" s="75"/>
      <c r="E20" s="75"/>
      <c r="F20" s="75"/>
      <c r="G20" s="75"/>
    </row>
    <row r="21" spans="1:12">
      <c r="A21" s="75" t="s">
        <v>9</v>
      </c>
      <c r="B21" s="75"/>
      <c r="C21" s="75"/>
      <c r="D21" s="75"/>
      <c r="E21" s="75"/>
      <c r="F21" s="75"/>
      <c r="G21" s="75"/>
    </row>
    <row r="22" spans="1:12" ht="52.5" customHeight="1"/>
    <row r="23" spans="1:12" ht="114.75" customHeight="1">
      <c r="A23" s="76" t="s">
        <v>0</v>
      </c>
      <c r="B23" s="76" t="s">
        <v>1</v>
      </c>
      <c r="C23" s="76" t="s">
        <v>2</v>
      </c>
      <c r="D23" s="76" t="s">
        <v>10</v>
      </c>
      <c r="E23" s="76" t="s">
        <v>11</v>
      </c>
      <c r="F23" s="79" t="s">
        <v>12</v>
      </c>
      <c r="G23" s="79" t="s">
        <v>13</v>
      </c>
      <c r="H23" s="80" t="s">
        <v>48</v>
      </c>
      <c r="I23" s="74" t="s">
        <v>14</v>
      </c>
      <c r="J23" s="76" t="s">
        <v>47</v>
      </c>
      <c r="K23" s="79" t="s">
        <v>32</v>
      </c>
      <c r="L23" s="76" t="s">
        <v>15</v>
      </c>
    </row>
    <row r="24" spans="1:12" ht="33.75" customHeight="1">
      <c r="A24" s="76"/>
      <c r="B24" s="76"/>
      <c r="C24" s="76"/>
      <c r="D24" s="76"/>
      <c r="E24" s="76"/>
      <c r="F24" s="79"/>
      <c r="G24" s="79"/>
      <c r="H24" s="81"/>
      <c r="I24" s="74"/>
      <c r="J24" s="76"/>
      <c r="K24" s="79"/>
      <c r="L24" s="76"/>
    </row>
    <row r="25" spans="1:12">
      <c r="A25" s="6">
        <v>1</v>
      </c>
      <c r="B25" s="6">
        <v>2</v>
      </c>
      <c r="C25" s="6">
        <v>3</v>
      </c>
      <c r="D25" s="6">
        <v>4</v>
      </c>
      <c r="E25" s="6">
        <v>5</v>
      </c>
      <c r="F25" s="6">
        <v>6</v>
      </c>
      <c r="G25" s="6">
        <v>7</v>
      </c>
      <c r="H25" s="6">
        <v>8</v>
      </c>
      <c r="I25" s="44">
        <v>9</v>
      </c>
      <c r="J25" s="6">
        <v>10</v>
      </c>
      <c r="K25" s="6">
        <v>11</v>
      </c>
      <c r="L25" s="6">
        <v>12</v>
      </c>
    </row>
    <row r="26" spans="1:12" s="19" customFormat="1" ht="153.75" customHeight="1">
      <c r="A26" s="30">
        <v>1</v>
      </c>
      <c r="B26" s="52" t="s">
        <v>58</v>
      </c>
      <c r="C26" s="12" t="s">
        <v>59</v>
      </c>
      <c r="D26" s="9" t="s">
        <v>60</v>
      </c>
      <c r="E26" s="31" t="s">
        <v>61</v>
      </c>
      <c r="F26" s="39">
        <v>16</v>
      </c>
      <c r="G26" s="54">
        <v>16</v>
      </c>
      <c r="H26" s="40">
        <f>G26/F26</f>
        <v>1</v>
      </c>
      <c r="I26" s="45">
        <v>20299779.59</v>
      </c>
      <c r="J26" s="31">
        <f>I26/SUM($I$26:$I$27)</f>
        <v>0.87567810957426795</v>
      </c>
      <c r="K26" s="72">
        <f>SUM(H26*J26,H27*J27)</f>
        <v>1.0511450815042569</v>
      </c>
      <c r="L26" s="13"/>
    </row>
    <row r="27" spans="1:12" s="33" customFormat="1" ht="160.5" customHeight="1">
      <c r="A27" s="32">
        <v>1</v>
      </c>
      <c r="B27" s="53" t="s">
        <v>62</v>
      </c>
      <c r="C27" s="60" t="s">
        <v>63</v>
      </c>
      <c r="D27" s="9" t="s">
        <v>60</v>
      </c>
      <c r="E27" s="9" t="s">
        <v>64</v>
      </c>
      <c r="F27" s="15">
        <v>158</v>
      </c>
      <c r="G27" s="55">
        <v>223</v>
      </c>
      <c r="H27" s="41">
        <f>G27/F27</f>
        <v>1.4113924050632911</v>
      </c>
      <c r="I27" s="46">
        <v>2882003.04</v>
      </c>
      <c r="J27" s="31">
        <f>I27/SUM($I$26:$I$27)</f>
        <v>0.12432189042573212</v>
      </c>
      <c r="K27" s="73"/>
      <c r="L27" s="17"/>
    </row>
    <row r="28" spans="1:12" s="33" customFormat="1" ht="39" customHeight="1">
      <c r="A28" s="32" t="s">
        <v>16</v>
      </c>
      <c r="B28" s="14"/>
      <c r="C28" s="14"/>
      <c r="D28" s="32" t="s">
        <v>17</v>
      </c>
      <c r="E28" s="18"/>
      <c r="F28" s="69"/>
      <c r="G28" s="16"/>
      <c r="H28" s="16"/>
      <c r="I28" s="47"/>
      <c r="J28" s="16"/>
      <c r="K28" s="16"/>
      <c r="L28" s="17"/>
    </row>
    <row r="29" spans="1:12" ht="19.5" customHeight="1"/>
    <row r="30" spans="1:12">
      <c r="A30" s="75" t="s">
        <v>18</v>
      </c>
      <c r="B30" s="75"/>
      <c r="C30" s="75"/>
      <c r="D30" s="75"/>
      <c r="E30" s="75"/>
      <c r="F30" s="75"/>
      <c r="G30" s="75"/>
    </row>
    <row r="31" spans="1:12">
      <c r="A31" s="75" t="s">
        <v>19</v>
      </c>
      <c r="B31" s="75"/>
      <c r="C31" s="75"/>
      <c r="D31" s="75"/>
      <c r="E31" s="75"/>
      <c r="F31" s="75"/>
      <c r="G31" s="75"/>
    </row>
    <row r="32" spans="1:12" ht="24" customHeight="1"/>
    <row r="33" spans="1:9" ht="75">
      <c r="B33" s="6" t="s">
        <v>54</v>
      </c>
      <c r="C33" s="6" t="s">
        <v>20</v>
      </c>
      <c r="D33" s="6" t="s">
        <v>41</v>
      </c>
    </row>
    <row r="34" spans="1:9" ht="15" customHeight="1">
      <c r="B34" s="6">
        <v>1</v>
      </c>
      <c r="C34" s="6">
        <v>2</v>
      </c>
      <c r="D34" s="6">
        <v>3</v>
      </c>
    </row>
    <row r="35" spans="1:9" s="34" customFormat="1" ht="45.75" customHeight="1">
      <c r="B35" s="4">
        <f>K26</f>
        <v>1.0511450815042569</v>
      </c>
      <c r="C35" s="4">
        <f>F18</f>
        <v>0.94681786087153319</v>
      </c>
      <c r="D35" s="4">
        <f>B35/C35</f>
        <v>1.1101872122867347</v>
      </c>
      <c r="F35" s="70"/>
      <c r="I35" s="48"/>
    </row>
    <row r="37" spans="1:9">
      <c r="A37" s="75" t="s">
        <v>21</v>
      </c>
      <c r="B37" s="75"/>
      <c r="C37" s="75"/>
      <c r="D37" s="75"/>
      <c r="E37" s="75"/>
      <c r="F37" s="75"/>
      <c r="G37" s="75"/>
    </row>
    <row r="38" spans="1:9">
      <c r="A38" s="75" t="s">
        <v>22</v>
      </c>
      <c r="B38" s="75"/>
      <c r="C38" s="75"/>
      <c r="D38" s="75"/>
      <c r="E38" s="75"/>
      <c r="F38" s="75"/>
      <c r="G38" s="75"/>
    </row>
    <row r="40" spans="1:9" ht="90">
      <c r="A40" s="76" t="s">
        <v>0</v>
      </c>
      <c r="B40" s="76" t="s">
        <v>23</v>
      </c>
      <c r="C40" s="76" t="s">
        <v>2</v>
      </c>
      <c r="D40" s="76" t="s">
        <v>24</v>
      </c>
      <c r="E40" s="76" t="s">
        <v>25</v>
      </c>
      <c r="F40" s="76" t="s">
        <v>26</v>
      </c>
      <c r="G40" s="76" t="s">
        <v>27</v>
      </c>
      <c r="H40" s="6" t="s">
        <v>28</v>
      </c>
      <c r="I40" s="74" t="s">
        <v>30</v>
      </c>
    </row>
    <row r="41" spans="1:9" ht="26.25" customHeight="1">
      <c r="A41" s="76"/>
      <c r="B41" s="76"/>
      <c r="C41" s="76"/>
      <c r="D41" s="76"/>
      <c r="E41" s="76"/>
      <c r="F41" s="76"/>
      <c r="G41" s="76"/>
      <c r="H41" s="6" t="s">
        <v>29</v>
      </c>
      <c r="I41" s="74"/>
    </row>
    <row r="42" spans="1:9">
      <c r="A42" s="6">
        <v>1</v>
      </c>
      <c r="B42" s="6">
        <v>2</v>
      </c>
      <c r="C42" s="6">
        <v>3</v>
      </c>
      <c r="D42" s="6">
        <v>4</v>
      </c>
      <c r="E42" s="6">
        <v>5</v>
      </c>
      <c r="F42" s="6">
        <v>6</v>
      </c>
      <c r="G42" s="6">
        <v>7</v>
      </c>
      <c r="H42" s="6">
        <v>8</v>
      </c>
      <c r="I42" s="44">
        <v>9</v>
      </c>
    </row>
    <row r="43" spans="1:9" ht="179.25" customHeight="1">
      <c r="A43" s="6">
        <v>1</v>
      </c>
      <c r="B43" s="63" t="s">
        <v>58</v>
      </c>
      <c r="C43" s="62" t="s">
        <v>59</v>
      </c>
      <c r="D43" s="35"/>
      <c r="E43" s="35"/>
      <c r="F43" s="6"/>
      <c r="G43" s="35"/>
      <c r="H43" s="35"/>
      <c r="I43" s="49"/>
    </row>
    <row r="44" spans="1:9" ht="66.75" customHeight="1">
      <c r="A44" s="7" t="s">
        <v>34</v>
      </c>
      <c r="B44" s="56" t="s">
        <v>65</v>
      </c>
      <c r="C44" s="2"/>
      <c r="D44" s="3" t="s">
        <v>42</v>
      </c>
      <c r="E44" s="6">
        <v>100</v>
      </c>
      <c r="F44" s="6">
        <v>100</v>
      </c>
      <c r="G44" s="6"/>
      <c r="H44" s="6">
        <f>F44/E44</f>
        <v>1</v>
      </c>
      <c r="I44" s="49"/>
    </row>
    <row r="45" spans="1:9" ht="54.75" customHeight="1">
      <c r="A45" s="6" t="s">
        <v>33</v>
      </c>
      <c r="B45" s="56" t="s">
        <v>66</v>
      </c>
      <c r="C45" s="2"/>
      <c r="D45" s="3" t="s">
        <v>42</v>
      </c>
      <c r="E45" s="6">
        <v>0</v>
      </c>
      <c r="F45" s="6">
        <v>0</v>
      </c>
      <c r="G45" s="6"/>
      <c r="H45" s="6"/>
      <c r="I45" s="49"/>
    </row>
    <row r="46" spans="1:9" ht="36" customHeight="1">
      <c r="A46" s="6" t="s">
        <v>49</v>
      </c>
      <c r="B46" s="56" t="s">
        <v>67</v>
      </c>
      <c r="C46" s="2"/>
      <c r="D46" s="3" t="s">
        <v>42</v>
      </c>
      <c r="E46" s="6">
        <v>100</v>
      </c>
      <c r="F46" s="6">
        <v>100</v>
      </c>
      <c r="G46" s="6"/>
      <c r="H46" s="6">
        <f t="shared" ref="H46:H56" si="0">F46/E46</f>
        <v>1</v>
      </c>
      <c r="I46" s="49"/>
    </row>
    <row r="47" spans="1:9" ht="38.25" customHeight="1">
      <c r="A47" s="6" t="s">
        <v>50</v>
      </c>
      <c r="B47" s="56" t="s">
        <v>68</v>
      </c>
      <c r="C47" s="2"/>
      <c r="D47" s="3" t="s">
        <v>42</v>
      </c>
      <c r="E47" s="6">
        <v>100</v>
      </c>
      <c r="F47" s="65">
        <v>100</v>
      </c>
      <c r="G47" s="6"/>
      <c r="H47" s="6">
        <f t="shared" si="0"/>
        <v>1</v>
      </c>
      <c r="I47" s="49"/>
    </row>
    <row r="48" spans="1:9" ht="83.25" customHeight="1">
      <c r="A48" s="6" t="s">
        <v>51</v>
      </c>
      <c r="B48" s="57" t="s">
        <v>69</v>
      </c>
      <c r="C48" s="35"/>
      <c r="D48" s="3" t="s">
        <v>42</v>
      </c>
      <c r="E48" s="8">
        <v>100</v>
      </c>
      <c r="F48" s="8">
        <v>100</v>
      </c>
      <c r="G48" s="35"/>
      <c r="H48" s="6">
        <f t="shared" si="0"/>
        <v>1</v>
      </c>
      <c r="I48" s="49"/>
    </row>
    <row r="49" spans="1:9" ht="362.25" customHeight="1">
      <c r="A49" s="6">
        <v>1.6</v>
      </c>
      <c r="B49" s="58" t="s">
        <v>70</v>
      </c>
      <c r="C49" s="2"/>
      <c r="D49" s="6" t="s">
        <v>42</v>
      </c>
      <c r="E49" s="6">
        <v>100</v>
      </c>
      <c r="F49" s="6">
        <v>100</v>
      </c>
      <c r="G49" s="35"/>
      <c r="H49" s="6">
        <f t="shared" si="0"/>
        <v>1</v>
      </c>
      <c r="I49" s="49"/>
    </row>
    <row r="50" spans="1:9" ht="180.75" customHeight="1">
      <c r="A50" s="59">
        <v>2</v>
      </c>
      <c r="B50" s="64" t="s">
        <v>62</v>
      </c>
      <c r="C50" s="61" t="s">
        <v>63</v>
      </c>
      <c r="D50" s="3"/>
      <c r="E50" s="6"/>
      <c r="F50" s="6"/>
      <c r="G50" s="6"/>
      <c r="H50" s="6"/>
      <c r="I50" s="49"/>
    </row>
    <row r="51" spans="1:9" ht="66.75" customHeight="1">
      <c r="A51" s="6" t="s">
        <v>35</v>
      </c>
      <c r="B51" s="56" t="s">
        <v>65</v>
      </c>
      <c r="C51" s="2"/>
      <c r="D51" s="3" t="s">
        <v>42</v>
      </c>
      <c r="E51" s="6">
        <v>100</v>
      </c>
      <c r="F51" s="8">
        <v>100</v>
      </c>
      <c r="G51" s="35"/>
      <c r="H51" s="6">
        <f t="shared" si="0"/>
        <v>1</v>
      </c>
      <c r="I51" s="49"/>
    </row>
    <row r="52" spans="1:9" ht="52.5" customHeight="1">
      <c r="A52" s="7" t="s">
        <v>36</v>
      </c>
      <c r="B52" s="56" t="s">
        <v>66</v>
      </c>
      <c r="C52" s="35"/>
      <c r="D52" s="3" t="s">
        <v>42</v>
      </c>
      <c r="E52" s="6">
        <v>0</v>
      </c>
      <c r="F52" s="6">
        <v>0</v>
      </c>
      <c r="G52" s="6"/>
      <c r="H52" s="6" t="e">
        <f t="shared" si="0"/>
        <v>#DIV/0!</v>
      </c>
      <c r="I52" s="49"/>
    </row>
    <row r="53" spans="1:9" ht="41.25" customHeight="1">
      <c r="A53" s="6" t="s">
        <v>52</v>
      </c>
      <c r="B53" s="56" t="s">
        <v>67</v>
      </c>
      <c r="C53" s="35"/>
      <c r="D53" s="3" t="s">
        <v>42</v>
      </c>
      <c r="E53" s="6">
        <v>100</v>
      </c>
      <c r="F53" s="8">
        <v>100</v>
      </c>
      <c r="G53" s="35"/>
      <c r="H53" s="6">
        <f t="shared" si="0"/>
        <v>1</v>
      </c>
      <c r="I53" s="49"/>
    </row>
    <row r="54" spans="1:9" ht="39" customHeight="1">
      <c r="A54" s="6" t="s">
        <v>53</v>
      </c>
      <c r="B54" s="56" t="s">
        <v>68</v>
      </c>
      <c r="C54" s="2"/>
      <c r="D54" s="3" t="s">
        <v>42</v>
      </c>
      <c r="E54" s="8">
        <v>100</v>
      </c>
      <c r="F54" s="65">
        <v>100</v>
      </c>
      <c r="G54" s="35"/>
      <c r="H54" s="6">
        <f t="shared" si="0"/>
        <v>1</v>
      </c>
      <c r="I54" s="49"/>
    </row>
    <row r="55" spans="1:9" ht="83.25" customHeight="1">
      <c r="A55" s="7" t="s">
        <v>71</v>
      </c>
      <c r="B55" s="57" t="s">
        <v>69</v>
      </c>
      <c r="C55" s="35"/>
      <c r="D55" s="6" t="s">
        <v>42</v>
      </c>
      <c r="E55" s="6">
        <v>100</v>
      </c>
      <c r="F55" s="6">
        <v>100</v>
      </c>
      <c r="G55" s="6"/>
      <c r="H55" s="6">
        <f t="shared" si="0"/>
        <v>1</v>
      </c>
      <c r="I55" s="49"/>
    </row>
    <row r="56" spans="1:9" ht="360" customHeight="1">
      <c r="A56" s="6" t="s">
        <v>72</v>
      </c>
      <c r="B56" s="58" t="s">
        <v>70</v>
      </c>
      <c r="C56" s="35"/>
      <c r="D56" s="3" t="s">
        <v>42</v>
      </c>
      <c r="E56" s="8">
        <v>100</v>
      </c>
      <c r="F56" s="8">
        <v>100</v>
      </c>
      <c r="G56" s="6"/>
      <c r="H56" s="6">
        <f t="shared" si="0"/>
        <v>1</v>
      </c>
      <c r="I56" s="49"/>
    </row>
    <row r="57" spans="1:9" ht="22.5" customHeight="1">
      <c r="A57" s="36"/>
      <c r="B57" s="1"/>
      <c r="C57" s="37"/>
      <c r="D57" s="38"/>
      <c r="F57" s="38"/>
      <c r="G57" s="37"/>
      <c r="H57" s="37"/>
      <c r="I57" s="50"/>
    </row>
  </sheetData>
  <mergeCells count="39">
    <mergeCell ref="L2:L4"/>
    <mergeCell ref="C23:C24"/>
    <mergeCell ref="D23:D24"/>
    <mergeCell ref="A5:G5"/>
    <mergeCell ref="A7:G7"/>
    <mergeCell ref="A8:G8"/>
    <mergeCell ref="A9:G9"/>
    <mergeCell ref="A10:G10"/>
    <mergeCell ref="A11:G11"/>
    <mergeCell ref="J23:J24"/>
    <mergeCell ref="E23:E24"/>
    <mergeCell ref="L23:L24"/>
    <mergeCell ref="A12:G12"/>
    <mergeCell ref="A13:G13"/>
    <mergeCell ref="A14:G14"/>
    <mergeCell ref="A20:G20"/>
    <mergeCell ref="F2:F4"/>
    <mergeCell ref="A6:G6"/>
    <mergeCell ref="K23:K24"/>
    <mergeCell ref="H23:H24"/>
    <mergeCell ref="F23:F24"/>
    <mergeCell ref="G23:G24"/>
    <mergeCell ref="I23:I24"/>
    <mergeCell ref="A21:G21"/>
    <mergeCell ref="A23:A24"/>
    <mergeCell ref="B23:B24"/>
    <mergeCell ref="K26:K27"/>
    <mergeCell ref="I40:I41"/>
    <mergeCell ref="A37:G37"/>
    <mergeCell ref="A38:G38"/>
    <mergeCell ref="A40:A41"/>
    <mergeCell ref="B40:B41"/>
    <mergeCell ref="C40:C41"/>
    <mergeCell ref="D40:D41"/>
    <mergeCell ref="E40:E41"/>
    <mergeCell ref="F40:F41"/>
    <mergeCell ref="G40:G41"/>
    <mergeCell ref="A30:G30"/>
    <mergeCell ref="A31:G31"/>
  </mergeCells>
  <phoneticPr fontId="0" type="noConversion"/>
  <pageMargins left="7.874015748031496E-2" right="7.874015748031496E-2" top="0.39370078740157483" bottom="0.19685039370078741" header="0.19685039370078741" footer="0.19685039370078741"/>
  <pageSetup paperSize="9" scale="39" fitToWidth="0" fitToHeight="0" orientation="landscape" r:id="rId1"/>
  <headerFooter>
    <oddFooter>&amp;R&amp;P</oddFooter>
  </headerFooter>
  <rowBreaks count="1" manualBreakCount="1">
    <brk id="50"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13</vt:i4>
      </vt:variant>
    </vt:vector>
  </HeadingPairs>
  <TitlesOfParts>
    <vt:vector size="15" baseType="lpstr">
      <vt:lpstr>Титульный лист</vt:lpstr>
      <vt:lpstr>380-пп (Отчёт)</vt:lpstr>
      <vt:lpstr>'380-пп (Отчёт)'!_Par179</vt:lpstr>
      <vt:lpstr>'380-пп (Отчёт)'!_Par180</vt:lpstr>
      <vt:lpstr>'380-пп (Отчёт)'!_Par203</vt:lpstr>
      <vt:lpstr>'380-пп (Отчёт)'!_Par204</vt:lpstr>
      <vt:lpstr>'380-пп (Отчёт)'!_Par217</vt:lpstr>
      <vt:lpstr>'380-пп (Отчёт)'!_Par253</vt:lpstr>
      <vt:lpstr>'380-пп (Отчёт)'!_Par61</vt:lpstr>
      <vt:lpstr>'380-пп (Отчёт)'!_Par62</vt:lpstr>
      <vt:lpstr>'380-пп (Отчёт)'!_Par63</vt:lpstr>
      <vt:lpstr>'380-пп (Отчёт)'!_Par64</vt:lpstr>
      <vt:lpstr>'380-пп (Отчёт)'!_Par97</vt:lpstr>
      <vt:lpstr>'380-пп (Отчёт)'!_Par98</vt:lpstr>
      <vt:lpstr>'380-пп (Отчёт)'!Область_печати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Danilova</dc:creator>
  <cp:lastModifiedBy>Butthead</cp:lastModifiedBy>
  <cp:lastPrinted>2016-07-04T11:43:46Z</cp:lastPrinted>
  <dcterms:created xsi:type="dcterms:W3CDTF">2016-02-04T06:52:46Z</dcterms:created>
  <dcterms:modified xsi:type="dcterms:W3CDTF">2017-03-02T16:56:32Z</dcterms:modified>
</cp:coreProperties>
</file>